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IROUSS\OneDrive - Federation de l Entraide Protestante\Documents\PROJETS NATIONAUX 2021-23\AXE 3 - BENEVOLES &amp; PROFESSIONNELS\GUIDE BONNES PRATIQUES\GUIDE FINAL\Compléments 2023\Fiches 3 et 17 et 18 VF\"/>
    </mc:Choice>
  </mc:AlternateContent>
  <xr:revisionPtr revIDLastSave="13" documentId="8_{156BEF7C-FCC8-4620-AC63-985724661858}" xr6:coauthVersionLast="36" xr6:coauthVersionMax="36" xr10:uidLastSave="{DFC45A72-5F74-40EB-BDF8-3EC1270F8DC3}"/>
  <bookViews>
    <workbookView xWindow="0" yWindow="0" windowWidth="23040" windowHeight="8940" xr2:uid="{00000000-000D-0000-FFFF-FFFF00000000}"/>
  </bookViews>
  <sheets>
    <sheet name="Fiche pratique 18  valorisatio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F5" i="1"/>
  <c r="F6" i="1"/>
  <c r="F7" i="1"/>
  <c r="G7" i="1" s="1"/>
  <c r="F8" i="1"/>
  <c r="G8" i="1" s="1"/>
  <c r="F4" i="1"/>
  <c r="G4" i="1" s="1"/>
  <c r="F9" i="1" l="1"/>
  <c r="C12" i="1" s="1"/>
  <c r="G9" i="1" l="1"/>
  <c r="C11" i="1" s="1"/>
</calcChain>
</file>

<file path=xl/sharedStrings.xml><?xml version="1.0" encoding="utf-8"?>
<sst xmlns="http://schemas.openxmlformats.org/spreadsheetml/2006/main" count="21" uniqueCount="21">
  <si>
    <t xml:space="preserve">Nombre total d'heures </t>
  </si>
  <si>
    <t>Valorisation totale du bénévolat au SMIC horaire chargé</t>
  </si>
  <si>
    <t>Actions réalisées</t>
  </si>
  <si>
    <t>Nombre de bénévoles</t>
  </si>
  <si>
    <t>Nombre de
semaines</t>
  </si>
  <si>
    <t>Coût horaire (SMIC chargé : 15 €)</t>
  </si>
  <si>
    <t>Fiche pratique 18 - Modèle calcul valorisation bénévolat - 2023</t>
  </si>
  <si>
    <t>Modes de calcul - formules utilisées</t>
  </si>
  <si>
    <r>
      <rPr>
        <b/>
        <sz val="16"/>
        <color theme="1"/>
        <rFont val="Calibri"/>
        <family val="2"/>
        <scheme val="minor"/>
      </rPr>
      <t xml:space="preserve">Total heures année (colonne F) </t>
    </r>
    <r>
      <rPr>
        <sz val="16"/>
        <color theme="1"/>
        <rFont val="Calibri"/>
        <family val="2"/>
        <scheme val="minor"/>
      </rPr>
      <t>= nombre de bénévoles (colonne C) x nombre d'heures par semaine (colonne D) x nombre de semaines (colonne E)</t>
    </r>
  </si>
  <si>
    <r>
      <rPr>
        <b/>
        <sz val="16"/>
        <color theme="1"/>
        <rFont val="Calibri"/>
        <family val="2"/>
        <scheme val="minor"/>
      </rPr>
      <t>Valorisation totale (colonne G)</t>
    </r>
    <r>
      <rPr>
        <sz val="16"/>
        <color theme="1"/>
        <rFont val="Calibri"/>
        <family val="2"/>
        <scheme val="minor"/>
      </rPr>
      <t xml:space="preserve"> = total heures année (colonne F) x coût horaire SMIC ( cellule C10)</t>
    </r>
  </si>
  <si>
    <r>
      <rPr>
        <b/>
        <sz val="16"/>
        <color theme="1"/>
        <rFont val="Calibri"/>
        <family val="2"/>
        <scheme val="minor"/>
      </rPr>
      <t xml:space="preserve">Nombre total d'heures (cellule F9) </t>
    </r>
    <r>
      <rPr>
        <sz val="16"/>
        <color theme="1"/>
        <rFont val="Calibri"/>
        <family val="2"/>
        <scheme val="minor"/>
      </rPr>
      <t>= addition de toutes les heures sur l'année (cellules F4 à F8)</t>
    </r>
  </si>
  <si>
    <r>
      <rPr>
        <b/>
        <sz val="16"/>
        <color theme="1"/>
        <rFont val="Calibri"/>
        <family val="2"/>
        <scheme val="minor"/>
      </rPr>
      <t xml:space="preserve">Equivalents temps plein (Cellule C12) </t>
    </r>
    <r>
      <rPr>
        <sz val="16"/>
        <color theme="1"/>
        <rFont val="Calibri"/>
        <family val="2"/>
        <scheme val="minor"/>
      </rPr>
      <t>= nombre total d'heures (cellule F9) / 1600 (soit le nombre d'heure d'1 ETP sur une année)</t>
    </r>
  </si>
  <si>
    <t>Équipe 2 : attribution d'aides financières</t>
  </si>
  <si>
    <t>Équipe 3 : vestiaire</t>
  </si>
  <si>
    <t>Équipe 4 : gestion et organisation d'activités ponctuelles</t>
  </si>
  <si>
    <t>Équipe 5 : organisation de l'AG</t>
  </si>
  <si>
    <t>Équipe 1 : distribution alimentaire</t>
  </si>
  <si>
    <t>Valorisation totale
(base SMIC)</t>
  </si>
  <si>
    <t>Equivalents temps plein (soit 1 600 heures/an par ETP)</t>
  </si>
  <si>
    <t>Nombre d'heures
par semaine
par bénévole</t>
  </si>
  <si>
    <t>Total heures
sur l'année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</si>
</sst>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€&quot;"/>
    <numFmt numFmtId="165" formatCode="#,##0.00\ &quot;€&quot;"/>
    <numFmt numFmtId="166" formatCode="0.0"/>
    <numFmt numFmtId="167" formatCode="_-* #,##0.00\ [$€-40C]_-;\-* #,##0.00\ [$€-40C]_-;_-* &quot;-&quot;??\ [$€-40C]_-;_-@_-"/>
    <numFmt numFmtId="168" formatCode="_-* #,##0\ [$€-40C]_-;\-* #,##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6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168" fontId="3" fillId="0" borderId="0" xfId="0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6" fontId="5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10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indent="2"/>
    </xf>
    <xf numFmtId="0" fontId="12" fillId="0" borderId="0" xfId="0" applyFont="1" applyAlignment="1">
      <alignment vertical="center"/>
    </xf>
    <xf numFmtId="0" fontId="11" fillId="0" borderId="0" xfId="1" applyFont="1" applyFill="1" applyBorder="1" applyAlignment="1">
      <alignment horizontal="left" vertical="center" indent="2"/>
    </xf>
    <xf numFmtId="0" fontId="11" fillId="0" borderId="0" xfId="1" applyFont="1" applyFill="1" applyBorder="1" applyAlignment="1">
      <alignment horizontal="center" vertical="center"/>
    </xf>
    <xf numFmtId="0" fontId="8" fillId="0" borderId="8" xfId="1" applyFont="1" applyBorder="1" applyAlignment="1">
      <alignment horizontal="left" vertical="center" indent="2"/>
    </xf>
    <xf numFmtId="0" fontId="9" fillId="0" borderId="9" xfId="0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8" fontId="3" fillId="0" borderId="2" xfId="0" applyNumberFormat="1" applyFont="1" applyBorder="1" applyAlignment="1">
      <alignment horizontal="right" vertical="center" indent="1"/>
    </xf>
    <xf numFmtId="168" fontId="3" fillId="0" borderId="3" xfId="0" applyNumberFormat="1" applyFont="1" applyBorder="1" applyAlignment="1">
      <alignment horizontal="right" vertical="center" indent="1"/>
    </xf>
    <xf numFmtId="0" fontId="5" fillId="2" borderId="13" xfId="1" applyFont="1" applyFill="1" applyBorder="1" applyAlignment="1">
      <alignment horizontal="left" vertical="center" indent="2"/>
    </xf>
    <xf numFmtId="164" fontId="5" fillId="2" borderId="2" xfId="1" applyNumberFormat="1" applyFont="1" applyFill="1" applyBorder="1" applyAlignment="1">
      <alignment horizontal="right" vertical="center" indent="1"/>
    </xf>
    <xf numFmtId="164" fontId="5" fillId="2" borderId="3" xfId="1" applyNumberFormat="1" applyFont="1" applyFill="1" applyBorder="1" applyAlignment="1">
      <alignment horizontal="right" vertical="center" indent="1"/>
    </xf>
    <xf numFmtId="0" fontId="5" fillId="3" borderId="14" xfId="1" applyFont="1" applyFill="1" applyBorder="1" applyAlignment="1">
      <alignment horizontal="left" vertical="center" indent="2"/>
    </xf>
    <xf numFmtId="166" fontId="5" fillId="3" borderId="15" xfId="1" applyNumberFormat="1" applyFont="1" applyFill="1" applyBorder="1" applyAlignment="1">
      <alignment horizontal="right" vertical="center" indent="1"/>
    </xf>
    <xf numFmtId="166" fontId="5" fillId="3" borderId="16" xfId="1" applyNumberFormat="1" applyFont="1" applyFill="1" applyBorder="1" applyAlignment="1">
      <alignment horizontal="right" vertical="center" indent="1"/>
    </xf>
    <xf numFmtId="0" fontId="5" fillId="0" borderId="17" xfId="1" applyFont="1" applyBorder="1" applyAlignment="1">
      <alignment horizontal="left" vertical="center" indent="2"/>
    </xf>
    <xf numFmtId="0" fontId="3" fillId="0" borderId="18" xfId="0" applyFont="1" applyBorder="1" applyAlignment="1">
      <alignment horizontal="center" vertical="center"/>
    </xf>
    <xf numFmtId="0" fontId="8" fillId="0" borderId="20" xfId="1" applyFont="1" applyBorder="1" applyAlignment="1">
      <alignment horizontal="left" vertical="center" indent="2"/>
    </xf>
    <xf numFmtId="0" fontId="9" fillId="0" borderId="21" xfId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8" fontId="5" fillId="0" borderId="7" xfId="1" applyNumberFormat="1" applyFont="1" applyBorder="1" applyAlignment="1">
      <alignment horizontal="center" vertical="center"/>
    </xf>
    <xf numFmtId="0" fontId="13" fillId="0" borderId="10" xfId="1" applyFont="1" applyBorder="1" applyAlignment="1">
      <alignment horizontal="left" vertical="center" indent="2"/>
    </xf>
    <xf numFmtId="0" fontId="4" fillId="0" borderId="11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 indent="2"/>
    </xf>
    <xf numFmtId="168" fontId="5" fillId="0" borderId="6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1036320</xdr:colOff>
      <xdr:row>0</xdr:row>
      <xdr:rowOff>182881</xdr:rowOff>
    </xdr:from>
    <xdr:to>
      <xdr:col>1</xdr:col>
      <xdr:colOff>4145280</xdr:colOff>
      <xdr:row>0</xdr:row>
      <xdr:rowOff>1559243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AC2C3F6-D800-44F1-971C-B71475DC8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182881"/>
          <a:ext cx="3108960" cy="1376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9"/>
  <sheetViews>
    <sheetView showGridLines="0" tabSelected="1" topLeftCell="A5" zoomScale="75" zoomScaleNormal="75" workbookViewId="0">
      <selection activeCell="B12" sqref="B1:G12"/>
    </sheetView>
  </sheetViews>
  <sheetFormatPr baseColWidth="10" defaultRowHeight="14.4" x14ac:dyDescent="0.3"/>
  <cols>
    <col min="1" max="1" width="11.5546875" style="2"/>
    <col min="2" max="2" width="77.5546875" style="12" customWidth="1"/>
    <col min="3" max="3" width="18.44140625" style="3" customWidth="1"/>
    <col min="4" max="4" width="30.33203125" style="3" customWidth="1"/>
    <col min="5" max="5" width="23.77734375" style="3" customWidth="1"/>
    <col min="6" max="6" width="22.77734375" style="3" customWidth="1"/>
    <col min="7" max="7" width="33.109375" style="3" customWidth="1"/>
    <col min="8" max="8" width="16.88671875" style="2" customWidth="1"/>
    <col min="9" max="16384" width="11.5546875" style="2"/>
  </cols>
  <sheetData>
    <row r="1" spans="2:8" ht="135" customHeight="1" x14ac:dyDescent="0.3">
      <c r="B1" s="16"/>
      <c r="C1" s="17" t="s">
        <v>6</v>
      </c>
      <c r="D1" s="17"/>
      <c r="E1" s="17"/>
      <c r="F1" s="17"/>
      <c r="G1" s="17"/>
    </row>
    <row r="2" spans="2:8" ht="12.6" customHeight="1" thickBot="1" x14ac:dyDescent="0.35">
      <c r="B2" s="11"/>
      <c r="C2" s="5"/>
      <c r="D2" s="1"/>
      <c r="E2" s="1"/>
      <c r="G2" s="1"/>
    </row>
    <row r="3" spans="2:8" s="15" customFormat="1" ht="85.2" customHeight="1" thickBot="1" x14ac:dyDescent="0.35">
      <c r="B3" s="35" t="s">
        <v>2</v>
      </c>
      <c r="C3" s="36" t="s">
        <v>3</v>
      </c>
      <c r="D3" s="36" t="s">
        <v>19</v>
      </c>
      <c r="E3" s="37" t="s">
        <v>4</v>
      </c>
      <c r="F3" s="38" t="s">
        <v>20</v>
      </c>
      <c r="G3" s="39" t="s">
        <v>17</v>
      </c>
    </row>
    <row r="4" spans="2:8" ht="37.200000000000003" customHeight="1" thickTop="1" x14ac:dyDescent="0.3">
      <c r="B4" s="31" t="s">
        <v>16</v>
      </c>
      <c r="C4" s="32">
        <v>5</v>
      </c>
      <c r="D4" s="32">
        <v>3</v>
      </c>
      <c r="E4" s="32">
        <v>36</v>
      </c>
      <c r="F4" s="33">
        <f>C4*D4*E4</f>
        <v>540</v>
      </c>
      <c r="G4" s="34">
        <f>F4*$C$10</f>
        <v>8100</v>
      </c>
    </row>
    <row r="5" spans="2:8" ht="37.200000000000003" customHeight="1" x14ac:dyDescent="0.3">
      <c r="B5" s="18" t="s">
        <v>12</v>
      </c>
      <c r="C5" s="6">
        <v>3</v>
      </c>
      <c r="D5" s="6">
        <v>2</v>
      </c>
      <c r="E5" s="6">
        <v>36</v>
      </c>
      <c r="F5" s="19">
        <f t="shared" ref="F5:F8" si="0">C5*D5*E5</f>
        <v>216</v>
      </c>
      <c r="G5" s="20">
        <f>F5*$C$10</f>
        <v>3240</v>
      </c>
    </row>
    <row r="6" spans="2:8" ht="37.200000000000003" customHeight="1" x14ac:dyDescent="0.3">
      <c r="B6" s="18" t="s">
        <v>13</v>
      </c>
      <c r="C6" s="6">
        <v>2</v>
      </c>
      <c r="D6" s="6">
        <v>2</v>
      </c>
      <c r="E6" s="6">
        <v>30</v>
      </c>
      <c r="F6" s="19">
        <f t="shared" si="0"/>
        <v>120</v>
      </c>
      <c r="G6" s="20">
        <f>F6*$C$10</f>
        <v>1800</v>
      </c>
    </row>
    <row r="7" spans="2:8" ht="37.200000000000003" customHeight="1" x14ac:dyDescent="0.3">
      <c r="B7" s="18" t="s">
        <v>14</v>
      </c>
      <c r="C7" s="6">
        <v>8</v>
      </c>
      <c r="D7" s="6">
        <v>3</v>
      </c>
      <c r="E7" s="6">
        <v>10</v>
      </c>
      <c r="F7" s="19">
        <f t="shared" si="0"/>
        <v>240</v>
      </c>
      <c r="G7" s="20">
        <f>F7*$C$10</f>
        <v>3600</v>
      </c>
    </row>
    <row r="8" spans="2:8" ht="37.200000000000003" customHeight="1" x14ac:dyDescent="0.3">
      <c r="B8" s="18" t="s">
        <v>15</v>
      </c>
      <c r="C8" s="6">
        <v>2</v>
      </c>
      <c r="D8" s="6">
        <v>12</v>
      </c>
      <c r="E8" s="6">
        <v>1</v>
      </c>
      <c r="F8" s="19">
        <f t="shared" si="0"/>
        <v>24</v>
      </c>
      <c r="G8" s="20">
        <f>F8*$C$10</f>
        <v>360</v>
      </c>
    </row>
    <row r="9" spans="2:8" ht="36" customHeight="1" thickBot="1" x14ac:dyDescent="0.35">
      <c r="B9" s="29" t="s">
        <v>0</v>
      </c>
      <c r="C9" s="7"/>
      <c r="D9" s="7"/>
      <c r="E9" s="7"/>
      <c r="F9" s="30">
        <f>SUM(F4:F8)</f>
        <v>1140</v>
      </c>
      <c r="G9" s="41">
        <f>SUM(G4:G8)</f>
        <v>17100</v>
      </c>
    </row>
    <row r="10" spans="2:8" ht="37.799999999999997" customHeight="1" thickTop="1" thickBot="1" x14ac:dyDescent="0.35">
      <c r="B10" s="40" t="s">
        <v>5</v>
      </c>
      <c r="C10" s="21">
        <v>15</v>
      </c>
      <c r="D10" s="21"/>
      <c r="E10" s="21"/>
      <c r="F10" s="22"/>
      <c r="G10" s="8"/>
    </row>
    <row r="11" spans="2:8" ht="42" customHeight="1" thickTop="1" thickBot="1" x14ac:dyDescent="0.35">
      <c r="B11" s="23" t="s">
        <v>1</v>
      </c>
      <c r="C11" s="24">
        <f>G9</f>
        <v>17100</v>
      </c>
      <c r="D11" s="24"/>
      <c r="E11" s="24"/>
      <c r="F11" s="25"/>
      <c r="G11" s="9"/>
    </row>
    <row r="12" spans="2:8" ht="51.6" customHeight="1" thickTop="1" thickBot="1" x14ac:dyDescent="0.35">
      <c r="B12" s="26" t="s">
        <v>18</v>
      </c>
      <c r="C12" s="27">
        <f>F9/1600</f>
        <v>0.71250000000000002</v>
      </c>
      <c r="D12" s="27"/>
      <c r="E12" s="27"/>
      <c r="F12" s="28"/>
      <c r="G12" s="10"/>
    </row>
    <row r="13" spans="2:8" x14ac:dyDescent="0.3">
      <c r="H13" s="4"/>
    </row>
    <row r="15" spans="2:8" ht="23.4" x14ac:dyDescent="0.3">
      <c r="B15" s="13" t="s">
        <v>7</v>
      </c>
    </row>
    <row r="16" spans="2:8" ht="54.6" customHeight="1" x14ac:dyDescent="0.3">
      <c r="B16" s="14" t="s">
        <v>8</v>
      </c>
    </row>
    <row r="17" spans="2:2" ht="54.6" customHeight="1" x14ac:dyDescent="0.3">
      <c r="B17" s="14" t="s">
        <v>9</v>
      </c>
    </row>
    <row r="18" spans="2:2" ht="54.6" customHeight="1" x14ac:dyDescent="0.3">
      <c r="B18" s="14" t="s">
        <v>10</v>
      </c>
    </row>
    <row r="19" spans="2:2" ht="54.6" customHeight="1" x14ac:dyDescent="0.3">
      <c r="B19" s="14" t="s">
        <v>11</v>
      </c>
    </row>
  </sheetData>
  <mergeCells count="4">
    <mergeCell ref="C10:F10"/>
    <mergeCell ref="C11:F11"/>
    <mergeCell ref="C12:F12"/>
    <mergeCell ref="C1:G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&amp;C&amp;F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4235404-9790-4959-8a2e-88b7866651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07D3A7CDB8DE4EBBEE89AAF312B490" ma:contentTypeVersion="16" ma:contentTypeDescription="Crée un document." ma:contentTypeScope="" ma:versionID="26c2fece6b51b97a9f45099f353a1ff6">
  <xsd:schema xmlns:xsd="http://www.w3.org/2001/XMLSchema" xmlns:xs="http://www.w3.org/2001/XMLSchema" xmlns:p="http://schemas.microsoft.com/office/2006/metadata/properties" xmlns:ns3="24235404-9790-4959-8a2e-88b78666511c" xmlns:ns4="2de4c18d-b87a-4c63-9d83-f14da69b901f" targetNamespace="http://schemas.microsoft.com/office/2006/metadata/properties" ma:root="true" ma:fieldsID="1a900a6dc6eebc34daff7cb537083e58" ns3:_="" ns4:_="">
    <xsd:import namespace="24235404-9790-4959-8a2e-88b78666511c"/>
    <xsd:import namespace="2de4c18d-b87a-4c63-9d83-f14da69b90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235404-9790-4959-8a2e-88b786665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4c18d-b87a-4c63-9d83-f14da69b901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83E7BE-A40A-4CCC-80C6-67830CAD3D5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de4c18d-b87a-4c63-9d83-f14da69b901f"/>
    <ds:schemaRef ds:uri="24235404-9790-4959-8a2e-88b78666511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D4B3EF-1A7F-4943-9226-CF88FA5E99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043EFE-AC56-47D8-A8F3-83432CA99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235404-9790-4959-8a2e-88b78666511c"/>
    <ds:schemaRef ds:uri="2de4c18d-b87a-4c63-9d83-f14da69b90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pratique 18  valorisation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Ordi</dc:creator>
  <cp:lastModifiedBy>Isabelle ROUSSELET</cp:lastModifiedBy>
  <cp:lastPrinted>2021-02-03T10:21:53Z</cp:lastPrinted>
  <dcterms:created xsi:type="dcterms:W3CDTF">2021-02-03T07:46:36Z</dcterms:created>
  <dcterms:modified xsi:type="dcterms:W3CDTF">2023-12-15T08:42:09Z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0x0101004707D3A7CDB8DE4EBBEE89AAF312B490</vt:lpwstr>
  </property>
</Properties>
</file>